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 activeTab="6"/>
  </bookViews>
  <sheets>
    <sheet name="Vendas" sheetId="1" r:id="rId1"/>
    <sheet name="Despesas" sheetId="2" r:id="rId2"/>
    <sheet name="Estoque" sheetId="3" r:id="rId3"/>
    <sheet name="Contas" sheetId="4" r:id="rId4"/>
    <sheet name="Relatórios" sheetId="5" r:id="rId5"/>
    <sheet name="Metas" sheetId="6" r:id="rId6"/>
    <sheet name="Tutorial" sheetId="7" r:id="rId7"/>
  </sheets>
  <calcPr calcId="162913"/>
</workbook>
</file>

<file path=xl/calcChain.xml><?xml version="1.0" encoding="utf-8"?>
<calcChain xmlns="http://schemas.openxmlformats.org/spreadsheetml/2006/main">
  <c r="B3" i="5" l="1"/>
  <c r="E5" i="3"/>
  <c r="F5" i="3" s="1"/>
  <c r="E4" i="3"/>
  <c r="F4" i="3" s="1"/>
  <c r="E3" i="3"/>
  <c r="F3" i="3" s="1"/>
  <c r="E2" i="3"/>
  <c r="F2" i="3" s="1"/>
  <c r="E5" i="1"/>
  <c r="E4" i="1"/>
  <c r="E3" i="1"/>
  <c r="E2" i="1"/>
  <c r="B2" i="5" s="1"/>
  <c r="C4" i="6" l="1"/>
  <c r="D4" i="6" s="1"/>
  <c r="C2" i="6"/>
  <c r="D2" i="6" s="1"/>
  <c r="B4" i="5"/>
  <c r="C3" i="6"/>
  <c r="D3" i="6" s="1"/>
</calcChain>
</file>

<file path=xl/sharedStrings.xml><?xml version="1.0" encoding="utf-8"?>
<sst xmlns="http://schemas.openxmlformats.org/spreadsheetml/2006/main" count="92" uniqueCount="77">
  <si>
    <t>Data</t>
  </si>
  <si>
    <t>Produto</t>
  </si>
  <si>
    <t>Quantidade</t>
  </si>
  <si>
    <t>Valor Unitário (R$)</t>
  </si>
  <si>
    <t>Valor Total (R$)</t>
  </si>
  <si>
    <t>01/09/2025</t>
  </si>
  <si>
    <t>Óleo Sensual</t>
  </si>
  <si>
    <t>02/09/2025</t>
  </si>
  <si>
    <t>Vibrador Pequeno</t>
  </si>
  <si>
    <t>03/09/2025</t>
  </si>
  <si>
    <t>Conjunto Lingerie</t>
  </si>
  <si>
    <t>04/09/2025</t>
  </si>
  <si>
    <t>Velas Aromáticas</t>
  </si>
  <si>
    <t>Descrição</t>
  </si>
  <si>
    <t>Categoria</t>
  </si>
  <si>
    <t>Valor (R$)</t>
  </si>
  <si>
    <t>Compra Óleo Sensual</t>
  </si>
  <si>
    <t>Fornecedores</t>
  </si>
  <si>
    <t>Frete Vibradores</t>
  </si>
  <si>
    <t>Frete</t>
  </si>
  <si>
    <t>Impostos Mensais</t>
  </si>
  <si>
    <t>Impostos</t>
  </si>
  <si>
    <t>Quantidade Inicial</t>
  </si>
  <si>
    <t>Custo Unitário (R$)</t>
  </si>
  <si>
    <t>Quantidade Vendida</t>
  </si>
  <si>
    <t>Quantidade em Estoque</t>
  </si>
  <si>
    <t>Alerta de Estoque Baixo</t>
  </si>
  <si>
    <t>Tipo</t>
  </si>
  <si>
    <t>Data de Vencimento</t>
  </si>
  <si>
    <t>Status</t>
  </si>
  <si>
    <t>A Pagar</t>
  </si>
  <si>
    <t>Fornecedor Óleo Sensual</t>
  </si>
  <si>
    <t>10/09/2025</t>
  </si>
  <si>
    <t>Pendente</t>
  </si>
  <si>
    <t>A Receber</t>
  </si>
  <si>
    <t>Cliente Ana</t>
  </si>
  <si>
    <t>15/09/2025</t>
  </si>
  <si>
    <t>Fornecedor Vibradores</t>
  </si>
  <si>
    <t>20/09/2025</t>
  </si>
  <si>
    <t>Pago</t>
  </si>
  <si>
    <t>Cliente Lu</t>
  </si>
  <si>
    <t>25/09/2025</t>
  </si>
  <si>
    <t>Label</t>
  </si>
  <si>
    <t>Valor</t>
  </si>
  <si>
    <t>Total de Vendas (R$)</t>
  </si>
  <si>
    <t>Total de Despesas (R$)</t>
  </si>
  <si>
    <t>Lucro Líquido (R$)</t>
  </si>
  <si>
    <t>Mês</t>
  </si>
  <si>
    <t>Meta de Vendas (R$)</t>
  </si>
  <si>
    <t>Vendas Realizadas (R$)</t>
  </si>
  <si>
    <t>Progresso (%)</t>
  </si>
  <si>
    <t>Setembro/2025</t>
  </si>
  <si>
    <t>Outubro/2025</t>
  </si>
  <si>
    <t>Novembro/2025</t>
  </si>
  <si>
    <t>Tutorial de Uso da Planilha de Finanças de Revenda</t>
  </si>
  <si>
    <t>1. Aba Vendas:</t>
  </si>
  <si>
    <t>- Registre todas as vendas com data, produto, quantidade e valor unitário.</t>
  </si>
  <si>
    <t>- A coluna 'Valor Total' é calculada automaticamente.</t>
  </si>
  <si>
    <t>2. Aba Despesas:</t>
  </si>
  <si>
    <t>- Registre todas as despesas do negócio com data, descrição e categoria.</t>
  </si>
  <si>
    <t>- Categorias possíveis: Fornecedores, Frete, Impostos, Outros.</t>
  </si>
  <si>
    <t>3. Aba Estoque:</t>
  </si>
  <si>
    <t>- Registre a quantidade inicial e quantidade vendida de cada produto.</t>
  </si>
  <si>
    <t>- A coluna 'Quantidade em Estoque' é calculada automaticamente.</t>
  </si>
  <si>
    <t>- 'Alerta de Estoque Baixo' indica quando a quantidade está abaixo de 5.</t>
  </si>
  <si>
    <t>4. Aba Contas a Pagar e Receber:</t>
  </si>
  <si>
    <t>- Registre contas a pagar e receber com datas e status.</t>
  </si>
  <si>
    <t>- Status: Pendente ou Pago.</t>
  </si>
  <si>
    <t>5. Aba Relatórios:</t>
  </si>
  <si>
    <t>- Calcula automaticamente total de vendas, total de despesas e lucro líquido.</t>
  </si>
  <si>
    <t>- Use para análise mensal.</t>
  </si>
  <si>
    <t>6. Aba Metas:</t>
  </si>
  <si>
    <t>- Defina metas de vendas mensais e acompanhe o progresso automaticamente.</t>
  </si>
  <si>
    <t>Dicas finais:</t>
  </si>
  <si>
    <t>- Atualize a planilha semanalmente.</t>
  </si>
  <si>
    <t>- Use os dados para planejar compras e investimentos.</t>
  </si>
  <si>
    <t>- Configure gráficos no Excel ou Google Planilhas para visualizar tendências.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</si>
</sst>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11"/>
      <color rgb="FFFFFFFF"/>
      <name val="Calibri"/>
    </font>
    <font>
      <b/>
      <sz val="12"/>
      <name val="Calibri"/>
    </font>
    <font>
      <sz val="1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69B4"/>
        <bgColor rgb="FFFF69B4"/>
      </patternFill>
    </fill>
    <fill>
      <patternFill patternType="solid">
        <fgColor rgb="FF9370DB"/>
        <bgColor rgb="FF9370DB"/>
      </patternFill>
    </fill>
    <fill>
      <patternFill patternType="solid">
        <fgColor rgb="FF1E90FF"/>
        <bgColor rgb="FF1E90FF"/>
      </patternFill>
    </fill>
    <fill>
      <patternFill patternType="solid">
        <fgColor rgb="FFFFA500"/>
        <bgColor rgb="FFFFA500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228B22"/>
        <bgColor rgb="FF228B22"/>
      </patternFill>
    </fill>
    <fill>
      <patternFill patternType="solid">
        <fgColor rgb="FFFFD700"/>
        <bgColor rgb="FFFFD7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6" borderId="0" xfId="0" applyFill="1"/>
    <xf numFmtId="0" fontId="0" fillId="7" borderId="0" xfId="0" applyFill="1"/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2" sqref="E2"/>
    </sheetView>
  </sheetViews>
  <sheetFormatPr defaultRowHeight="14.4"/>
  <cols>
    <col min="1" max="1" width="12" customWidth="1"/>
    <col min="2" max="2" width="19" customWidth="1"/>
    <col min="3" max="3" width="12" customWidth="1"/>
    <col min="4" max="4" width="21" customWidth="1"/>
    <col min="5" max="5" width="18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 t="s">
        <v>6</v>
      </c>
      <c r="C2">
        <v>10</v>
      </c>
      <c r="D2">
        <v>50</v>
      </c>
      <c r="E2">
        <f>C2*D2</f>
        <v>500</v>
      </c>
    </row>
    <row r="3" spans="1:5">
      <c r="A3" t="s">
        <v>7</v>
      </c>
      <c r="B3" t="s">
        <v>8</v>
      </c>
      <c r="C3">
        <v>5</v>
      </c>
      <c r="D3">
        <v>120</v>
      </c>
      <c r="E3">
        <f>C3*D3</f>
        <v>600</v>
      </c>
    </row>
    <row r="4" spans="1:5">
      <c r="A4" t="s">
        <v>9</v>
      </c>
      <c r="B4" t="s">
        <v>10</v>
      </c>
      <c r="C4">
        <v>3</v>
      </c>
      <c r="D4">
        <v>200</v>
      </c>
      <c r="E4">
        <f>C4*D4</f>
        <v>600</v>
      </c>
    </row>
    <row r="5" spans="1:5">
      <c r="A5" t="s">
        <v>11</v>
      </c>
      <c r="B5" t="s">
        <v>12</v>
      </c>
      <c r="C5">
        <v>8</v>
      </c>
      <c r="D5">
        <v>30</v>
      </c>
      <c r="E5">
        <f>C5*D5</f>
        <v>240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/>
  </sheetViews>
  <sheetFormatPr defaultRowHeight="14.4"/>
  <cols>
    <col min="1" max="1" width="12" customWidth="1"/>
    <col min="2" max="2" width="21" customWidth="1"/>
    <col min="3" max="3" width="14" customWidth="1"/>
    <col min="4" max="4" width="12" customWidth="1"/>
  </cols>
  <sheetData>
    <row r="1" spans="1:4">
      <c r="A1" s="2" t="s">
        <v>0</v>
      </c>
      <c r="B1" s="2" t="s">
        <v>13</v>
      </c>
      <c r="C1" s="2" t="s">
        <v>14</v>
      </c>
      <c r="D1" s="2" t="s">
        <v>15</v>
      </c>
    </row>
    <row r="2" spans="1:4">
      <c r="A2" t="s">
        <v>5</v>
      </c>
      <c r="B2" t="s">
        <v>16</v>
      </c>
      <c r="C2" t="s">
        <v>17</v>
      </c>
      <c r="D2">
        <v>500</v>
      </c>
    </row>
    <row r="3" spans="1:4">
      <c r="A3" t="s">
        <v>7</v>
      </c>
      <c r="B3" t="s">
        <v>18</v>
      </c>
      <c r="C3" t="s">
        <v>19</v>
      </c>
      <c r="D3">
        <v>50</v>
      </c>
    </row>
    <row r="4" spans="1:4">
      <c r="A4" t="s">
        <v>9</v>
      </c>
      <c r="B4" t="s">
        <v>20</v>
      </c>
      <c r="C4" t="s">
        <v>21</v>
      </c>
      <c r="D4">
        <v>120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/>
  </sheetViews>
  <sheetFormatPr defaultRowHeight="14.4"/>
  <cols>
    <col min="1" max="1" width="19" customWidth="1"/>
    <col min="2" max="2" width="20" customWidth="1"/>
    <col min="3" max="3" width="21" customWidth="1"/>
    <col min="4" max="4" width="20" customWidth="1"/>
    <col min="5" max="5" width="23" customWidth="1"/>
    <col min="6" max="6" width="25" customWidth="1"/>
  </cols>
  <sheetData>
    <row r="1" spans="1:6">
      <c r="A1" s="3" t="s">
        <v>1</v>
      </c>
      <c r="B1" s="3" t="s">
        <v>22</v>
      </c>
      <c r="C1" s="3" t="s">
        <v>23</v>
      </c>
      <c r="D1" s="3" t="s">
        <v>24</v>
      </c>
      <c r="E1" s="3" t="s">
        <v>25</v>
      </c>
      <c r="F1" s="3" t="s">
        <v>26</v>
      </c>
    </row>
    <row r="2" spans="1:6">
      <c r="A2" t="s">
        <v>6</v>
      </c>
      <c r="B2">
        <v>20</v>
      </c>
      <c r="C2">
        <v>30</v>
      </c>
      <c r="D2">
        <v>10</v>
      </c>
      <c r="E2">
        <f>B2-D2</f>
        <v>10</v>
      </c>
      <c r="F2" t="str">
        <f>IF(E2&lt;5,"Repor","")</f>
        <v/>
      </c>
    </row>
    <row r="3" spans="1:6">
      <c r="A3" t="s">
        <v>8</v>
      </c>
      <c r="B3">
        <v>15</v>
      </c>
      <c r="C3">
        <v>60</v>
      </c>
      <c r="D3">
        <v>5</v>
      </c>
      <c r="E3">
        <f>B3-D3</f>
        <v>10</v>
      </c>
      <c r="F3" t="str">
        <f>IF(E3&lt;5,"Repor","")</f>
        <v/>
      </c>
    </row>
    <row r="4" spans="1:6">
      <c r="A4" t="s">
        <v>10</v>
      </c>
      <c r="B4">
        <v>10</v>
      </c>
      <c r="C4">
        <v>120</v>
      </c>
      <c r="D4">
        <v>3</v>
      </c>
      <c r="E4">
        <f>B4-D4</f>
        <v>7</v>
      </c>
      <c r="F4" t="str">
        <f>IF(E4&lt;5,"Repor","")</f>
        <v/>
      </c>
    </row>
    <row r="5" spans="1:6">
      <c r="A5" t="s">
        <v>12</v>
      </c>
      <c r="B5">
        <v>25</v>
      </c>
      <c r="C5">
        <v>15</v>
      </c>
      <c r="D5">
        <v>8</v>
      </c>
      <c r="E5">
        <f>B5-D5</f>
        <v>17</v>
      </c>
      <c r="F5" t="str">
        <f>IF(E5&lt;5,"Repor","")</f>
        <v/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defaultRowHeight="14.4"/>
  <cols>
    <col min="1" max="1" width="11" customWidth="1"/>
    <col min="2" max="2" width="25" customWidth="1"/>
    <col min="3" max="3" width="20" customWidth="1"/>
    <col min="4" max="4" width="12" customWidth="1"/>
    <col min="5" max="5" width="10" customWidth="1"/>
  </cols>
  <sheetData>
    <row r="1" spans="1:5">
      <c r="A1" s="4" t="s">
        <v>27</v>
      </c>
      <c r="B1" s="4" t="s">
        <v>13</v>
      </c>
      <c r="C1" s="4" t="s">
        <v>28</v>
      </c>
      <c r="D1" s="4" t="s">
        <v>15</v>
      </c>
      <c r="E1" s="4" t="s">
        <v>29</v>
      </c>
    </row>
    <row r="2" spans="1:5">
      <c r="A2" t="s">
        <v>30</v>
      </c>
      <c r="B2" t="s">
        <v>31</v>
      </c>
      <c r="C2" t="s">
        <v>32</v>
      </c>
      <c r="D2">
        <v>500</v>
      </c>
      <c r="E2" s="5" t="s">
        <v>33</v>
      </c>
    </row>
    <row r="3" spans="1:5">
      <c r="A3" t="s">
        <v>34</v>
      </c>
      <c r="B3" t="s">
        <v>35</v>
      </c>
      <c r="C3" t="s">
        <v>36</v>
      </c>
      <c r="D3">
        <v>750</v>
      </c>
      <c r="E3" s="5" t="s">
        <v>33</v>
      </c>
    </row>
    <row r="4" spans="1:5">
      <c r="A4" t="s">
        <v>30</v>
      </c>
      <c r="B4" t="s">
        <v>37</v>
      </c>
      <c r="C4" t="s">
        <v>38</v>
      </c>
      <c r="D4">
        <v>300</v>
      </c>
      <c r="E4" s="6" t="s">
        <v>39</v>
      </c>
    </row>
    <row r="5" spans="1:5">
      <c r="A5" t="s">
        <v>34</v>
      </c>
      <c r="B5" t="s">
        <v>40</v>
      </c>
      <c r="C5" t="s">
        <v>41</v>
      </c>
      <c r="D5">
        <v>1200</v>
      </c>
      <c r="E5" s="5" t="s">
        <v>33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4.4"/>
  <cols>
    <col min="1" max="1" width="24" customWidth="1"/>
    <col min="2" max="2" width="20" customWidth="1"/>
  </cols>
  <sheetData>
    <row r="1" spans="1:2">
      <c r="A1" s="7" t="s">
        <v>42</v>
      </c>
      <c r="B1" s="7" t="s">
        <v>43</v>
      </c>
    </row>
    <row r="2" spans="1:2">
      <c r="A2" t="s">
        <v>44</v>
      </c>
      <c r="B2">
        <f>SUM(Vendas!E:E)</f>
        <v>1940</v>
      </c>
    </row>
    <row r="3" spans="1:2">
      <c r="A3" t="s">
        <v>45</v>
      </c>
      <c r="B3">
        <f>SUM(Despesas!D:D)</f>
        <v>670</v>
      </c>
    </row>
    <row r="4" spans="1:2">
      <c r="A4" t="s">
        <v>46</v>
      </c>
      <c r="B4">
        <f>B2-B3</f>
        <v>1270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/>
  </sheetViews>
  <sheetFormatPr defaultRowHeight="14.4"/>
  <cols>
    <col min="1" max="1" width="15" customWidth="1"/>
    <col min="2" max="2" width="21" customWidth="1"/>
    <col min="3" max="3" width="24" customWidth="1"/>
    <col min="4" max="4" width="15" customWidth="1"/>
  </cols>
  <sheetData>
    <row r="1" spans="1:4">
      <c r="A1" s="8" t="s">
        <v>47</v>
      </c>
      <c r="B1" s="8" t="s">
        <v>48</v>
      </c>
      <c r="C1" s="8" t="s">
        <v>49</v>
      </c>
      <c r="D1" s="8" t="s">
        <v>50</v>
      </c>
    </row>
    <row r="2" spans="1:4">
      <c r="A2" t="s">
        <v>51</v>
      </c>
      <c r="B2">
        <v>5000</v>
      </c>
      <c r="C2">
        <f>Relatórios!B2</f>
        <v>1940</v>
      </c>
      <c r="D2">
        <f>C2/B2*100</f>
        <v>38.800000000000004</v>
      </c>
    </row>
    <row r="3" spans="1:4">
      <c r="A3" t="s">
        <v>52</v>
      </c>
      <c r="B3">
        <v>6000</v>
      </c>
      <c r="C3">
        <f>Relatórios!B2</f>
        <v>1940</v>
      </c>
      <c r="D3">
        <f>C3/B3*100</f>
        <v>32.333333333333329</v>
      </c>
    </row>
    <row r="4" spans="1:4">
      <c r="A4" t="s">
        <v>53</v>
      </c>
      <c r="B4">
        <v>7000</v>
      </c>
      <c r="C4">
        <f>Relatórios!B2</f>
        <v>1940</v>
      </c>
      <c r="D4">
        <f>C4/B4*100</f>
        <v>27.714285714285715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workbookViewId="0"/>
  </sheetViews>
  <sheetFormatPr defaultRowHeight="14.4"/>
  <cols>
    <col min="1" max="1" width="120" customWidth="1"/>
  </cols>
  <sheetData>
    <row r="1" spans="1:1" ht="15.6">
      <c r="A1" s="9" t="s">
        <v>54</v>
      </c>
    </row>
    <row r="2" spans="1:1">
      <c r="A2" s="10"/>
    </row>
    <row r="3" spans="1:1">
      <c r="A3" s="10" t="s">
        <v>55</v>
      </c>
    </row>
    <row r="4" spans="1:1">
      <c r="A4" s="10" t="s">
        <v>56</v>
      </c>
    </row>
    <row r="5" spans="1:1">
      <c r="A5" s="10" t="s">
        <v>57</v>
      </c>
    </row>
    <row r="6" spans="1:1">
      <c r="A6" s="10"/>
    </row>
    <row r="7" spans="1:1">
      <c r="A7" s="10" t="s">
        <v>58</v>
      </c>
    </row>
    <row r="8" spans="1:1">
      <c r="A8" s="10" t="s">
        <v>59</v>
      </c>
    </row>
    <row r="9" spans="1:1">
      <c r="A9" s="10" t="s">
        <v>60</v>
      </c>
    </row>
    <row r="10" spans="1:1">
      <c r="A10" s="10"/>
    </row>
    <row r="11" spans="1:1">
      <c r="A11" s="10" t="s">
        <v>61</v>
      </c>
    </row>
    <row r="12" spans="1:1">
      <c r="A12" s="10" t="s">
        <v>62</v>
      </c>
    </row>
    <row r="13" spans="1:1">
      <c r="A13" s="10" t="s">
        <v>63</v>
      </c>
    </row>
    <row r="14" spans="1:1">
      <c r="A14" s="10" t="s">
        <v>64</v>
      </c>
    </row>
    <row r="15" spans="1:1">
      <c r="A15" s="10"/>
    </row>
    <row r="16" spans="1:1">
      <c r="A16" s="10" t="s">
        <v>65</v>
      </c>
    </row>
    <row r="17" spans="1:1">
      <c r="A17" s="10" t="s">
        <v>66</v>
      </c>
    </row>
    <row r="18" spans="1:1">
      <c r="A18" s="10" t="s">
        <v>67</v>
      </c>
    </row>
    <row r="19" spans="1:1">
      <c r="A19" s="10"/>
    </row>
    <row r="20" spans="1:1">
      <c r="A20" s="10" t="s">
        <v>68</v>
      </c>
    </row>
    <row r="21" spans="1:1">
      <c r="A21" s="10" t="s">
        <v>69</v>
      </c>
    </row>
    <row r="22" spans="1:1">
      <c r="A22" s="10" t="s">
        <v>70</v>
      </c>
    </row>
    <row r="23" spans="1:1">
      <c r="A23" s="10"/>
    </row>
    <row r="24" spans="1:1">
      <c r="A24" s="10" t="s">
        <v>71</v>
      </c>
    </row>
    <row r="25" spans="1:1">
      <c r="A25" s="10" t="s">
        <v>72</v>
      </c>
    </row>
    <row r="26" spans="1:1">
      <c r="A26" s="10"/>
    </row>
    <row r="27" spans="1:1">
      <c r="A27" s="10" t="s">
        <v>73</v>
      </c>
    </row>
    <row r="28" spans="1:1">
      <c r="A28" s="10" t="s">
        <v>74</v>
      </c>
    </row>
    <row r="29" spans="1:1">
      <c r="A29" s="10" t="s">
        <v>75</v>
      </c>
    </row>
    <row r="30" spans="1:1">
      <c r="A30" s="10" t="s">
        <v>76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Vendas</vt:lpstr>
      <vt:lpstr>Despesas</vt:lpstr>
      <vt:lpstr>Estoque</vt:lpstr>
      <vt:lpstr>Contas</vt:lpstr>
      <vt:lpstr>Relatórios</vt:lpstr>
      <vt:lpstr>Metas</vt:lpstr>
      <vt:lpstr>Tutorial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user</cp:lastModifiedBy>
  <dcterms:created xsi:type="dcterms:W3CDTF">2025-09-09T19:02:07Z</dcterms:created>
  <dcterms:modified xsi:type="dcterms:W3CDTF">2025-09-09T19:06:18Z</dcterms:modified>
</cp:coreProperties>
</file>